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<sst xmlns="http://schemas.openxmlformats.org/spreadsheetml/2006/main" count="362" uniqueCount="84">
  <si>
    <t>所有者权益表</t>
  </si>
  <si>
    <t/>
  </si>
  <si>
    <t>编制单位:贵州安龙农村商业银行股份有限公司</t>
  </si>
  <si>
    <t>2022年度</t>
  </si>
  <si>
    <t>金额单位：元</t>
  </si>
  <si>
    <t>项 目</t>
  </si>
  <si>
    <t>行次</t>
  </si>
  <si>
    <t>本年金额</t>
  </si>
  <si>
    <t>上年金额</t>
  </si>
  <si>
    <t>归属于母公司所有者权益</t>
  </si>
  <si>
    <t>所有者权益合计</t>
  </si>
  <si>
    <t>实收资本(或股本)</t>
  </si>
  <si>
    <t>资本公积</t>
  </si>
  <si>
    <t>减：库存股</t>
  </si>
  <si>
    <t>其他综合收益</t>
  </si>
  <si>
    <t>盈余公积</t>
  </si>
  <si>
    <t>一般风险准备</t>
  </si>
  <si>
    <t>未分配利润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</si>
  <si>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</si>
  <si>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</si>
  <si>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</si>
  <si>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</si>
  <si>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</si>
  <si>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</si>
  <si>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</si>
  <si>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</si>
  <si>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</si>
  <si>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</si>
  <si>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</si>
  <si>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</si>
  <si>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</si>
  <si>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</si>
  <si>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</si>
  <si>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</si>
  <si>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一、上年年末余额</t>
  </si>
  <si>
    <t>加：会计政策变更</t>
  </si>
  <si>
    <t>前期差错更正</t>
  </si>
  <si>
    <t>二、本年年初余额</t>
  </si>
  <si>
    <t>三、本年增减变动金额（减少以“-”号填列）</t>
  </si>
  <si>
    <t>（一）净利润</t>
  </si>
  <si>
    <t>───</t>
  </si>
  <si>
    <t>（二）直接计入所有者权益的利得和损失</t>
  </si>
  <si>
    <t>1．可供出售金融资产公允价值变动净额</t>
  </si>
  <si>
    <t>（1）计入所有者权益的金额</t>
  </si>
  <si>
    <t>（2）转入当期损益的金额</t>
  </si>
  <si>
    <t>2．现金流量套期工具公允价值变动净额</t>
  </si>
  <si>
    <t>（3）计入被套期项目初始确认金额中的金额</t>
  </si>
  <si>
    <t>3．权益法下被投资单位其他所有者权益变动的影响</t>
  </si>
  <si>
    <t>4．与计入所有者权益项目相关的所得税影响</t>
  </si>
  <si>
    <t>5．其他</t>
  </si>
  <si>
    <t>17</t>
  </si>
  <si>
    <t>上述（一）和（二）小计</t>
  </si>
  <si>
    <t>18</t>
  </si>
  <si>
    <t>（三）所有者投入和减少资本</t>
  </si>
  <si>
    <t>19</t>
  </si>
  <si>
    <t>1．所有者投入资本</t>
  </si>
  <si>
    <t>20</t>
  </si>
  <si>
    <t>2．股份支付计入所有者权益的金额</t>
  </si>
  <si>
    <t>21</t>
  </si>
  <si>
    <t>3．其他</t>
  </si>
  <si>
    <t>22</t>
  </si>
  <si>
    <t>（四）利润分配</t>
  </si>
  <si>
    <t>23</t>
  </si>
  <si>
    <t>1．提取盈余公积</t>
  </si>
  <si>
    <t>24</t>
  </si>
  <si>
    <t>2．提取一般风险准备</t>
  </si>
  <si>
    <t>25</t>
  </si>
  <si>
    <t>3．对所有者（或股东）的分配</t>
  </si>
  <si>
    <t>26</t>
  </si>
  <si>
    <t>4．其他</t>
  </si>
  <si>
    <t>27</t>
  </si>
  <si>
    <t>（五）所有者权益内部结转</t>
  </si>
  <si>
    <t>28</t>
  </si>
  <si>
    <t>1．资本公积转增资本（或股本）</t>
  </si>
  <si>
    <t>29</t>
  </si>
  <si>
    <t>2．盈余公积转增资本（或股本）</t>
  </si>
  <si>
    <t>30</t>
  </si>
  <si>
    <t>3．盈余公积弥补亏损</t>
  </si>
  <si>
    <t>31</t>
  </si>
  <si>
    <t>4．一般风险准备弥补亏损</t>
  </si>
  <si>
    <t>32</t>
  </si>
  <si>
    <t>33</t>
  </si>
  <si>
    <t>四、本年年末余额</t>
  </si>
  <si>
    <t>34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</si>
</sst>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3.25"/>
      <color indexed="8"/>
      <name val="宋体"/>
      <charset val="134"/>
    </font>
    <font>
      <sz val="8.85"/>
      <color indexed="8"/>
      <name val="宋体"/>
      <charset val="134"/>
    </font>
    <font>
      <b/>
      <sz val="8.85"/>
      <color indexed="8"/>
      <name val="宋体"/>
      <charset val="134"/>
    </font>
    <font>
      <sz val="9"/>
      <color theme="1"/>
      <name val="Arial Narrow"/>
      <family val="2"/>
      <charset val="0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theme="1"/>
      <name val="Tahoma"/>
      <family val="2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0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0"/>
    <xf numFmtId="0" fontId="11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2" fontId="2" fillId="3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" fontId="5" fillId="4" borderId="2" xfId="44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5" fillId="2" borderId="2" xfId="44" applyNumberFormat="1" applyFont="1" applyFill="1" applyBorder="1" applyAlignment="1">
      <alignment horizontal="right" vertical="center"/>
    </xf>
    <xf numFmtId="4" fontId="5" fillId="0" borderId="2" xfId="44" applyNumberFormat="1" applyFont="1" applyFill="1" applyBorder="1" applyAlignment="1">
      <alignment horizontal="right" vertical="center"/>
    </xf>
    <xf numFmtId="2" fontId="6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right" vertical="center"/>
    </xf>
    <xf numFmtId="2" fontId="3" fillId="3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0"/>
  <sheetViews>
    <sheetView tabSelected="1" workbookViewId="0">
      <selection activeCell="K30" sqref="K30"/>
    </sheetView>
  </sheetViews>
  <sheetFormatPr defaultColWidth="7.96666666666667" defaultRowHeight="12.75"/>
  <cols>
    <col min="1" max="1" width="35.5833333333333" style="1" customWidth="1"/>
    <col min="2" max="2" width="5.83333333333333" style="1" customWidth="1"/>
    <col min="3" max="8" width="11.8583333333333" style="1" customWidth="1"/>
    <col min="9" max="9" width="15.75" style="1" customWidth="1"/>
    <col min="10" max="18" width="12.3416666666667" style="1" customWidth="1"/>
    <col min="19" max="16384" width="7.96666666666667" style="1"/>
  </cols>
  <sheetData>
    <row r="1" s="1" customFormat="1" ht="20.25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</v>
      </c>
      <c r="T1" s="4" t="s">
        <v>1</v>
      </c>
      <c r="U1" s="4" t="s">
        <v>1</v>
      </c>
      <c r="V1" s="4" t="s">
        <v>1</v>
      </c>
      <c r="W1" s="4" t="s">
        <v>1</v>
      </c>
    </row>
    <row r="2" s="1" customFormat="1" ht="20.25" customHeight="1" spans="1:23">
      <c r="A2" s="4" t="s">
        <v>2</v>
      </c>
      <c r="B2" s="4"/>
      <c r="C2" s="4"/>
      <c r="D2" s="4"/>
      <c r="E2" s="4"/>
      <c r="F2" s="4"/>
      <c r="G2" s="4"/>
      <c r="H2" s="3" t="s">
        <v>1</v>
      </c>
      <c r="I2" s="14" t="s">
        <v>3</v>
      </c>
      <c r="J2" s="15"/>
      <c r="K2" s="4"/>
      <c r="L2" s="4"/>
      <c r="M2" s="3" t="s">
        <v>1</v>
      </c>
      <c r="N2" s="3" t="s">
        <v>1</v>
      </c>
      <c r="O2" s="3" t="s">
        <v>1</v>
      </c>
      <c r="P2" s="4"/>
      <c r="Q2" s="4"/>
      <c r="R2" s="16" t="s">
        <v>4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</row>
    <row r="3" s="1" customFormat="1" ht="20.25" customHeight="1" spans="1:23">
      <c r="A3" s="5" t="s">
        <v>5</v>
      </c>
      <c r="B3" s="5" t="s">
        <v>6</v>
      </c>
      <c r="C3" s="5" t="s">
        <v>7</v>
      </c>
      <c r="D3" s="5"/>
      <c r="E3" s="5"/>
      <c r="F3" s="5"/>
      <c r="G3" s="5"/>
      <c r="H3" s="5"/>
      <c r="I3" s="5"/>
      <c r="J3" s="5"/>
      <c r="K3" s="5" t="s">
        <v>8</v>
      </c>
      <c r="L3" s="5"/>
      <c r="M3" s="5"/>
      <c r="N3" s="5"/>
      <c r="O3" s="5"/>
      <c r="P3" s="5"/>
      <c r="Q3" s="5"/>
      <c r="R3" s="5"/>
      <c r="S3" s="4" t="s">
        <v>1</v>
      </c>
      <c r="T3" s="4" t="s">
        <v>1</v>
      </c>
      <c r="U3" s="4" t="s">
        <v>1</v>
      </c>
      <c r="V3" s="4" t="s">
        <v>1</v>
      </c>
      <c r="W3" s="4" t="s">
        <v>1</v>
      </c>
    </row>
    <row r="4" s="1" customFormat="1" ht="20.25" customHeight="1" spans="1:23">
      <c r="A4" s="5"/>
      <c r="B4" s="5"/>
      <c r="C4" s="5" t="s">
        <v>9</v>
      </c>
      <c r="D4" s="5"/>
      <c r="E4" s="5"/>
      <c r="F4" s="5"/>
      <c r="G4" s="5"/>
      <c r="H4" s="5"/>
      <c r="I4" s="5"/>
      <c r="J4" s="5" t="s">
        <v>10</v>
      </c>
      <c r="K4" s="5" t="s">
        <v>9</v>
      </c>
      <c r="L4" s="5"/>
      <c r="M4" s="5"/>
      <c r="N4" s="5"/>
      <c r="O4" s="5"/>
      <c r="P4" s="5"/>
      <c r="Q4" s="5"/>
      <c r="R4" s="5" t="s">
        <v>10</v>
      </c>
      <c r="S4" s="4" t="s">
        <v>1</v>
      </c>
      <c r="T4" s="4" t="s">
        <v>1</v>
      </c>
      <c r="U4" s="4" t="s">
        <v>1</v>
      </c>
      <c r="V4" s="4" t="s">
        <v>1</v>
      </c>
      <c r="W4" s="4" t="s">
        <v>1</v>
      </c>
    </row>
    <row r="5" s="1" customFormat="1" ht="26.25" customHeight="1" spans="1:23">
      <c r="A5" s="5"/>
      <c r="B5" s="5"/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/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/>
      <c r="S5" s="4" t="s">
        <v>1</v>
      </c>
      <c r="T5" s="4" t="s">
        <v>1</v>
      </c>
      <c r="U5" s="4" t="s">
        <v>1</v>
      </c>
      <c r="V5" s="4" t="s">
        <v>1</v>
      </c>
      <c r="W5" s="4" t="s">
        <v>1</v>
      </c>
    </row>
    <row r="6" s="1" customFormat="1" ht="20.25" customHeight="1" spans="1:23">
      <c r="A6" s="5" t="s">
        <v>1</v>
      </c>
      <c r="B6" s="5" t="s">
        <v>1</v>
      </c>
      <c r="C6" s="5" t="s">
        <v>18</v>
      </c>
      <c r="D6" s="5" t="s">
        <v>19</v>
      </c>
      <c r="E6" s="5" t="s">
        <v>20</v>
      </c>
      <c r="F6" s="5" t="s">
        <v>21</v>
      </c>
      <c r="G6" s="5" t="s">
        <v>22</v>
      </c>
      <c r="H6" s="5" t="s">
        <v>23</v>
      </c>
      <c r="I6" s="5" t="s">
        <v>24</v>
      </c>
      <c r="J6" s="5" t="s">
        <v>25</v>
      </c>
      <c r="K6" s="5" t="s">
        <v>26</v>
      </c>
      <c r="L6" s="5" t="s">
        <v>27</v>
      </c>
      <c r="M6" s="5" t="s">
        <v>28</v>
      </c>
      <c r="N6" s="5" t="s">
        <v>29</v>
      </c>
      <c r="O6" s="5" t="s">
        <v>30</v>
      </c>
      <c r="P6" s="5" t="s">
        <v>31</v>
      </c>
      <c r="Q6" s="5" t="s">
        <v>32</v>
      </c>
      <c r="R6" s="5" t="s">
        <v>33</v>
      </c>
      <c r="S6" s="4" t="s">
        <v>1</v>
      </c>
      <c r="T6" s="4" t="s">
        <v>1</v>
      </c>
      <c r="U6" s="4" t="s">
        <v>1</v>
      </c>
      <c r="V6" s="4" t="s">
        <v>1</v>
      </c>
      <c r="W6" s="4" t="s">
        <v>1</v>
      </c>
    </row>
    <row r="7" s="1" customFormat="1" ht="20.25" customHeight="1" spans="1:23">
      <c r="A7" s="6" t="s">
        <v>34</v>
      </c>
      <c r="B7" s="7" t="s">
        <v>18</v>
      </c>
      <c r="C7" s="8">
        <v>120120000</v>
      </c>
      <c r="D7" s="8">
        <v>9861129.2</v>
      </c>
      <c r="E7" s="8">
        <v>0</v>
      </c>
      <c r="F7" s="8">
        <v>0</v>
      </c>
      <c r="G7" s="8">
        <v>57306603.21</v>
      </c>
      <c r="H7" s="8">
        <v>204793301.08</v>
      </c>
      <c r="I7" s="8">
        <v>100340701.49</v>
      </c>
      <c r="J7" s="8">
        <f t="shared" ref="J7:J40" si="0">SUM(C7:I7)</f>
        <v>492421734.98</v>
      </c>
      <c r="K7" s="8">
        <v>120120000</v>
      </c>
      <c r="L7" s="8">
        <v>9861129.2</v>
      </c>
      <c r="M7" s="8">
        <v>0</v>
      </c>
      <c r="N7" s="8">
        <v>0</v>
      </c>
      <c r="O7" s="8">
        <v>55788464.63</v>
      </c>
      <c r="P7" s="8">
        <v>203559815.36</v>
      </c>
      <c r="Q7" s="8">
        <v>88875061.42</v>
      </c>
      <c r="R7" s="8">
        <f t="shared" ref="R7:R40" si="1">SUM(K7:Q7)</f>
        <v>478204470.61</v>
      </c>
      <c r="S7" s="4" t="s">
        <v>1</v>
      </c>
      <c r="T7" s="4" t="s">
        <v>1</v>
      </c>
      <c r="U7" s="4" t="s">
        <v>1</v>
      </c>
      <c r="V7" s="4" t="s">
        <v>1</v>
      </c>
      <c r="W7" s="4" t="s">
        <v>1</v>
      </c>
    </row>
    <row r="8" s="1" customFormat="1" ht="20.25" customHeight="1" spans="1:23">
      <c r="A8" s="6" t="s">
        <v>35</v>
      </c>
      <c r="B8" s="7" t="s">
        <v>19</v>
      </c>
      <c r="C8" s="9"/>
      <c r="D8" s="8"/>
      <c r="E8" s="8"/>
      <c r="F8" s="8"/>
      <c r="G8" s="8"/>
      <c r="H8" s="8"/>
      <c r="I8" s="8"/>
      <c r="J8" s="8">
        <f t="shared" si="0"/>
        <v>0</v>
      </c>
      <c r="K8" s="8"/>
      <c r="L8" s="8"/>
      <c r="M8" s="8"/>
      <c r="N8" s="8"/>
      <c r="O8" s="8"/>
      <c r="P8" s="8"/>
      <c r="Q8" s="8"/>
      <c r="R8" s="8">
        <f t="shared" si="1"/>
        <v>0</v>
      </c>
      <c r="S8" s="4" t="s">
        <v>1</v>
      </c>
      <c r="T8" s="4" t="s">
        <v>1</v>
      </c>
      <c r="U8" s="4" t="s">
        <v>1</v>
      </c>
      <c r="V8" s="4" t="s">
        <v>1</v>
      </c>
      <c r="W8" s="4" t="s">
        <v>1</v>
      </c>
    </row>
    <row r="9" s="1" customFormat="1" ht="20.25" customHeight="1" spans="1:23">
      <c r="A9" s="6" t="s">
        <v>36</v>
      </c>
      <c r="B9" s="7" t="s">
        <v>20</v>
      </c>
      <c r="C9" s="9"/>
      <c r="D9" s="8"/>
      <c r="E9" s="8"/>
      <c r="F9" s="8"/>
      <c r="G9" s="8"/>
      <c r="H9" s="8"/>
      <c r="I9" s="12"/>
      <c r="J9" s="8">
        <f t="shared" si="0"/>
        <v>0</v>
      </c>
      <c r="K9" s="8"/>
      <c r="L9" s="8"/>
      <c r="M9" s="8"/>
      <c r="N9" s="8"/>
      <c r="O9" s="8"/>
      <c r="P9" s="8"/>
      <c r="Q9" s="12"/>
      <c r="R9" s="8">
        <f t="shared" si="1"/>
        <v>0</v>
      </c>
      <c r="S9" s="4" t="s">
        <v>1</v>
      </c>
      <c r="T9" s="4" t="s">
        <v>1</v>
      </c>
      <c r="U9" s="4" t="s">
        <v>1</v>
      </c>
      <c r="V9" s="4" t="s">
        <v>1</v>
      </c>
      <c r="W9" s="4" t="s">
        <v>1</v>
      </c>
    </row>
    <row r="10" s="1" customFormat="1" ht="20.25" customHeight="1" spans="1:23">
      <c r="A10" s="6" t="s">
        <v>37</v>
      </c>
      <c r="B10" s="7" t="s">
        <v>21</v>
      </c>
      <c r="C10" s="8">
        <f t="shared" ref="C10:I10" si="2">C7+C8+C9</f>
        <v>120120000</v>
      </c>
      <c r="D10" s="8">
        <f t="shared" si="2"/>
        <v>9861129.2</v>
      </c>
      <c r="E10" s="8">
        <f t="shared" si="2"/>
        <v>0</v>
      </c>
      <c r="F10" s="8">
        <f t="shared" si="2"/>
        <v>0</v>
      </c>
      <c r="G10" s="8">
        <f t="shared" si="2"/>
        <v>57306603.21</v>
      </c>
      <c r="H10" s="8">
        <f t="shared" si="2"/>
        <v>204793301.08</v>
      </c>
      <c r="I10" s="8">
        <f t="shared" si="2"/>
        <v>100340701.49</v>
      </c>
      <c r="J10" s="8">
        <f t="shared" si="0"/>
        <v>492421734.98</v>
      </c>
      <c r="K10" s="8">
        <f t="shared" ref="K10:Q10" si="3">K7+K8+K9</f>
        <v>120120000</v>
      </c>
      <c r="L10" s="8">
        <f t="shared" si="3"/>
        <v>9861129.2</v>
      </c>
      <c r="M10" s="8">
        <f t="shared" si="3"/>
        <v>0</v>
      </c>
      <c r="N10" s="8">
        <f t="shared" si="3"/>
        <v>0</v>
      </c>
      <c r="O10" s="8">
        <f t="shared" si="3"/>
        <v>55788464.63</v>
      </c>
      <c r="P10" s="8">
        <f t="shared" si="3"/>
        <v>203559815.36</v>
      </c>
      <c r="Q10" s="8">
        <f t="shared" si="3"/>
        <v>88875061.42</v>
      </c>
      <c r="R10" s="8">
        <f t="shared" si="1"/>
        <v>478204470.61</v>
      </c>
      <c r="S10" s="4" t="s">
        <v>1</v>
      </c>
      <c r="T10" s="4" t="s">
        <v>1</v>
      </c>
      <c r="U10" s="4" t="s">
        <v>1</v>
      </c>
      <c r="V10" s="4" t="s">
        <v>1</v>
      </c>
      <c r="W10" s="4" t="s">
        <v>1</v>
      </c>
    </row>
    <row r="11" s="1" customFormat="1" ht="20.25" customHeight="1" spans="1:23">
      <c r="A11" s="6" t="s">
        <v>38</v>
      </c>
      <c r="B11" s="7" t="s">
        <v>22</v>
      </c>
      <c r="C11" s="8">
        <f t="shared" ref="C11:I11" si="4">C12+C13+C25+C29+C34</f>
        <v>0</v>
      </c>
      <c r="D11" s="8">
        <f t="shared" si="4"/>
        <v>0</v>
      </c>
      <c r="E11" s="8"/>
      <c r="F11" s="8">
        <f t="shared" si="4"/>
        <v>0</v>
      </c>
      <c r="G11" s="8">
        <f t="shared" si="4"/>
        <v>1920880.05</v>
      </c>
      <c r="H11" s="8">
        <f t="shared" si="4"/>
        <v>15404333.67</v>
      </c>
      <c r="I11" s="8">
        <f t="shared" si="4"/>
        <v>-24075563.07</v>
      </c>
      <c r="J11" s="8">
        <f t="shared" si="0"/>
        <v>-6750349.34999999</v>
      </c>
      <c r="K11" s="8">
        <v>0</v>
      </c>
      <c r="L11" s="8">
        <v>0</v>
      </c>
      <c r="M11" s="8"/>
      <c r="N11" s="8">
        <v>0</v>
      </c>
      <c r="O11" s="8">
        <f t="shared" ref="O11:Q11" si="5">O12+O13+O25+O29+O34</f>
        <v>1518138.58</v>
      </c>
      <c r="P11" s="8">
        <f t="shared" si="5"/>
        <v>1233485.72</v>
      </c>
      <c r="Q11" s="8">
        <f t="shared" si="5"/>
        <v>11465640.07</v>
      </c>
      <c r="R11" s="8">
        <f t="shared" si="1"/>
        <v>14217264.37</v>
      </c>
      <c r="S11" s="4" t="s">
        <v>1</v>
      </c>
      <c r="T11" s="4" t="s">
        <v>1</v>
      </c>
      <c r="U11" s="4" t="s">
        <v>1</v>
      </c>
      <c r="V11" s="4" t="s">
        <v>1</v>
      </c>
      <c r="W11" s="4" t="s">
        <v>1</v>
      </c>
    </row>
    <row r="12" s="1" customFormat="1" ht="20.25" customHeight="1" spans="1:23">
      <c r="A12" s="6" t="s">
        <v>39</v>
      </c>
      <c r="B12" s="7" t="s">
        <v>23</v>
      </c>
      <c r="C12" s="8"/>
      <c r="D12" s="8"/>
      <c r="E12" s="8" t="s">
        <v>40</v>
      </c>
      <c r="F12" s="8"/>
      <c r="G12" s="8"/>
      <c r="H12" s="8"/>
      <c r="I12" s="8">
        <v>13207892.31</v>
      </c>
      <c r="J12" s="8">
        <f t="shared" si="0"/>
        <v>13207892.31</v>
      </c>
      <c r="K12" s="8"/>
      <c r="L12" s="8"/>
      <c r="M12" s="8" t="s">
        <v>40</v>
      </c>
      <c r="N12" s="8"/>
      <c r="O12" s="8"/>
      <c r="P12" s="8"/>
      <c r="Q12" s="8">
        <v>12001816.43</v>
      </c>
      <c r="R12" s="8">
        <f t="shared" si="1"/>
        <v>12001816.43</v>
      </c>
      <c r="S12" s="4" t="s">
        <v>1</v>
      </c>
      <c r="T12" s="4" t="s">
        <v>1</v>
      </c>
      <c r="U12" s="4" t="s">
        <v>1</v>
      </c>
      <c r="V12" s="4" t="s">
        <v>1</v>
      </c>
      <c r="W12" s="4" t="s">
        <v>1</v>
      </c>
    </row>
    <row r="13" s="1" customFormat="1" ht="20.25" customHeight="1" spans="1:23">
      <c r="A13" s="6" t="s">
        <v>41</v>
      </c>
      <c r="B13" s="7" t="s">
        <v>24</v>
      </c>
      <c r="C13" s="8">
        <f t="shared" ref="C13:I13" si="6">C14+C17+C21+C22+C23</f>
        <v>0</v>
      </c>
      <c r="D13" s="8">
        <f t="shared" si="6"/>
        <v>0</v>
      </c>
      <c r="E13" s="8"/>
      <c r="F13" s="8">
        <f t="shared" si="6"/>
        <v>0</v>
      </c>
      <c r="G13" s="8">
        <f t="shared" si="6"/>
        <v>0</v>
      </c>
      <c r="H13" s="8">
        <f t="shared" si="6"/>
        <v>12979989.41</v>
      </c>
      <c r="I13" s="8">
        <f t="shared" si="6"/>
        <v>0</v>
      </c>
      <c r="J13" s="8">
        <f t="shared" si="0"/>
        <v>12979989.41</v>
      </c>
      <c r="K13" s="8">
        <v>0</v>
      </c>
      <c r="L13" s="8">
        <v>0</v>
      </c>
      <c r="M13" s="8"/>
      <c r="N13" s="8">
        <v>0</v>
      </c>
      <c r="O13" s="8">
        <v>0</v>
      </c>
      <c r="P13" s="13">
        <f>P14+P17+P21+P22+P23</f>
        <v>0</v>
      </c>
      <c r="Q13" s="8">
        <v>0</v>
      </c>
      <c r="R13" s="8">
        <f t="shared" si="1"/>
        <v>0</v>
      </c>
      <c r="S13" s="4" t="s">
        <v>1</v>
      </c>
      <c r="T13" s="4" t="s">
        <v>1</v>
      </c>
      <c r="U13" s="4" t="s">
        <v>1</v>
      </c>
      <c r="V13" s="4" t="s">
        <v>1</v>
      </c>
      <c r="W13" s="4" t="s">
        <v>1</v>
      </c>
    </row>
    <row r="14" s="1" customFormat="1" ht="20.25" customHeight="1" spans="1:23">
      <c r="A14" s="6" t="s">
        <v>42</v>
      </c>
      <c r="B14" s="7" t="s">
        <v>25</v>
      </c>
      <c r="C14" s="8">
        <f t="shared" ref="C14:I14" si="7">C15+C16</f>
        <v>0</v>
      </c>
      <c r="D14" s="8">
        <f t="shared" si="7"/>
        <v>0</v>
      </c>
      <c r="E14" s="8"/>
      <c r="F14" s="8">
        <f t="shared" si="7"/>
        <v>0</v>
      </c>
      <c r="G14" s="8">
        <f t="shared" si="7"/>
        <v>0</v>
      </c>
      <c r="H14" s="8">
        <f t="shared" si="7"/>
        <v>0</v>
      </c>
      <c r="I14" s="8">
        <f t="shared" si="7"/>
        <v>0</v>
      </c>
      <c r="J14" s="8">
        <f t="shared" si="0"/>
        <v>0</v>
      </c>
      <c r="K14" s="8">
        <v>0</v>
      </c>
      <c r="L14" s="8">
        <v>0</v>
      </c>
      <c r="M14" s="8"/>
      <c r="N14" s="8">
        <v>0</v>
      </c>
      <c r="O14" s="8">
        <v>0</v>
      </c>
      <c r="P14" s="8">
        <v>0</v>
      </c>
      <c r="Q14" s="8">
        <v>0</v>
      </c>
      <c r="R14" s="8">
        <f t="shared" si="1"/>
        <v>0</v>
      </c>
      <c r="S14" s="4" t="s">
        <v>1</v>
      </c>
      <c r="T14" s="4" t="s">
        <v>1</v>
      </c>
      <c r="U14" s="4" t="s">
        <v>1</v>
      </c>
      <c r="V14" s="4" t="s">
        <v>1</v>
      </c>
      <c r="W14" s="4" t="s">
        <v>1</v>
      </c>
    </row>
    <row r="15" s="1" customFormat="1" ht="20.25" customHeight="1" spans="1:23">
      <c r="A15" s="6" t="s">
        <v>43</v>
      </c>
      <c r="B15" s="7" t="s">
        <v>26</v>
      </c>
      <c r="C15" s="8"/>
      <c r="D15" s="8"/>
      <c r="E15" s="8" t="s">
        <v>40</v>
      </c>
      <c r="F15" s="8"/>
      <c r="G15" s="8"/>
      <c r="H15" s="8"/>
      <c r="I15" s="8"/>
      <c r="J15" s="8">
        <f t="shared" si="0"/>
        <v>0</v>
      </c>
      <c r="K15" s="8"/>
      <c r="L15" s="8"/>
      <c r="M15" s="8" t="s">
        <v>40</v>
      </c>
      <c r="N15" s="8"/>
      <c r="O15" s="8"/>
      <c r="P15" s="8"/>
      <c r="Q15" s="8"/>
      <c r="R15" s="8">
        <f t="shared" si="1"/>
        <v>0</v>
      </c>
      <c r="S15" s="4" t="s">
        <v>1</v>
      </c>
      <c r="T15" s="4" t="s">
        <v>1</v>
      </c>
      <c r="U15" s="4" t="s">
        <v>1</v>
      </c>
      <c r="V15" s="4" t="s">
        <v>1</v>
      </c>
      <c r="W15" s="4" t="s">
        <v>1</v>
      </c>
    </row>
    <row r="16" s="1" customFormat="1" ht="20.25" customHeight="1" spans="1:23">
      <c r="A16" s="6" t="s">
        <v>44</v>
      </c>
      <c r="B16" s="7" t="s">
        <v>27</v>
      </c>
      <c r="C16" s="8"/>
      <c r="D16" s="8"/>
      <c r="E16" s="8" t="s">
        <v>40</v>
      </c>
      <c r="F16" s="8"/>
      <c r="G16" s="8"/>
      <c r="H16" s="8"/>
      <c r="I16" s="8"/>
      <c r="J16" s="8">
        <f t="shared" si="0"/>
        <v>0</v>
      </c>
      <c r="K16" s="8"/>
      <c r="L16" s="8"/>
      <c r="M16" s="8" t="s">
        <v>40</v>
      </c>
      <c r="N16" s="8"/>
      <c r="O16" s="8"/>
      <c r="P16" s="8"/>
      <c r="Q16" s="8"/>
      <c r="R16" s="8">
        <f t="shared" si="1"/>
        <v>0</v>
      </c>
      <c r="S16" s="4" t="s">
        <v>1</v>
      </c>
      <c r="T16" s="4" t="s">
        <v>1</v>
      </c>
      <c r="U16" s="4" t="s">
        <v>1</v>
      </c>
      <c r="V16" s="4" t="s">
        <v>1</v>
      </c>
      <c r="W16" s="4" t="s">
        <v>1</v>
      </c>
    </row>
    <row r="17" s="1" customFormat="1" ht="20.25" customHeight="1" spans="1:23">
      <c r="A17" s="6" t="s">
        <v>45</v>
      </c>
      <c r="B17" s="7" t="s">
        <v>28</v>
      </c>
      <c r="C17" s="8">
        <f t="shared" ref="C17:I17" si="8">C18+C19+C20</f>
        <v>0</v>
      </c>
      <c r="D17" s="8">
        <f t="shared" si="8"/>
        <v>0</v>
      </c>
      <c r="E17" s="8"/>
      <c r="F17" s="8">
        <f t="shared" si="8"/>
        <v>0</v>
      </c>
      <c r="G17" s="8">
        <f t="shared" si="8"/>
        <v>0</v>
      </c>
      <c r="H17" s="8">
        <f t="shared" si="8"/>
        <v>0</v>
      </c>
      <c r="I17" s="8">
        <f t="shared" si="8"/>
        <v>0</v>
      </c>
      <c r="J17" s="8">
        <f t="shared" si="0"/>
        <v>0</v>
      </c>
      <c r="K17" s="8">
        <v>0</v>
      </c>
      <c r="L17" s="8">
        <v>0</v>
      </c>
      <c r="M17" s="8"/>
      <c r="N17" s="8">
        <v>0</v>
      </c>
      <c r="O17" s="8">
        <v>0</v>
      </c>
      <c r="P17" s="8">
        <v>0</v>
      </c>
      <c r="Q17" s="8">
        <v>0</v>
      </c>
      <c r="R17" s="8">
        <f t="shared" si="1"/>
        <v>0</v>
      </c>
      <c r="S17" s="4" t="s">
        <v>1</v>
      </c>
      <c r="T17" s="4" t="s">
        <v>1</v>
      </c>
      <c r="U17" s="4" t="s">
        <v>1</v>
      </c>
      <c r="V17" s="4" t="s">
        <v>1</v>
      </c>
      <c r="W17" s="4" t="s">
        <v>1</v>
      </c>
    </row>
    <row r="18" s="1" customFormat="1" ht="20.25" customHeight="1" spans="1:23">
      <c r="A18" s="6" t="s">
        <v>43</v>
      </c>
      <c r="B18" s="7" t="s">
        <v>29</v>
      </c>
      <c r="C18" s="8"/>
      <c r="D18" s="8"/>
      <c r="E18" s="8" t="s">
        <v>40</v>
      </c>
      <c r="F18" s="8"/>
      <c r="G18" s="8"/>
      <c r="H18" s="8"/>
      <c r="I18" s="8"/>
      <c r="J18" s="8">
        <f t="shared" si="0"/>
        <v>0</v>
      </c>
      <c r="K18" s="8"/>
      <c r="L18" s="8"/>
      <c r="M18" s="8" t="s">
        <v>40</v>
      </c>
      <c r="N18" s="8"/>
      <c r="O18" s="8"/>
      <c r="P18" s="8"/>
      <c r="Q18" s="8"/>
      <c r="R18" s="8">
        <f t="shared" si="1"/>
        <v>0</v>
      </c>
      <c r="S18" s="4" t="s">
        <v>1</v>
      </c>
      <c r="T18" s="4" t="s">
        <v>1</v>
      </c>
      <c r="U18" s="4" t="s">
        <v>1</v>
      </c>
      <c r="V18" s="4" t="s">
        <v>1</v>
      </c>
      <c r="W18" s="4" t="s">
        <v>1</v>
      </c>
    </row>
    <row r="19" s="1" customFormat="1" ht="20.25" customHeight="1" spans="1:23">
      <c r="A19" s="6" t="s">
        <v>44</v>
      </c>
      <c r="B19" s="7" t="s">
        <v>30</v>
      </c>
      <c r="C19" s="8"/>
      <c r="D19" s="8"/>
      <c r="E19" s="8" t="s">
        <v>40</v>
      </c>
      <c r="F19" s="8"/>
      <c r="G19" s="8"/>
      <c r="H19" s="8"/>
      <c r="I19" s="8"/>
      <c r="J19" s="8">
        <f t="shared" si="0"/>
        <v>0</v>
      </c>
      <c r="K19" s="8"/>
      <c r="L19" s="8"/>
      <c r="M19" s="8" t="s">
        <v>40</v>
      </c>
      <c r="N19" s="8"/>
      <c r="O19" s="8"/>
      <c r="P19" s="8"/>
      <c r="Q19" s="8"/>
      <c r="R19" s="8">
        <f t="shared" si="1"/>
        <v>0</v>
      </c>
      <c r="S19" s="4" t="s">
        <v>1</v>
      </c>
      <c r="T19" s="4" t="s">
        <v>1</v>
      </c>
      <c r="U19" s="4" t="s">
        <v>1</v>
      </c>
      <c r="V19" s="4" t="s">
        <v>1</v>
      </c>
      <c r="W19" s="4" t="s">
        <v>1</v>
      </c>
    </row>
    <row r="20" s="1" customFormat="1" ht="20.25" customHeight="1" spans="1:23">
      <c r="A20" s="6" t="s">
        <v>46</v>
      </c>
      <c r="B20" s="7" t="s">
        <v>31</v>
      </c>
      <c r="C20" s="8"/>
      <c r="D20" s="8"/>
      <c r="E20" s="8" t="s">
        <v>40</v>
      </c>
      <c r="F20" s="8"/>
      <c r="G20" s="8"/>
      <c r="H20" s="8"/>
      <c r="I20" s="8"/>
      <c r="J20" s="8">
        <f t="shared" si="0"/>
        <v>0</v>
      </c>
      <c r="K20" s="8"/>
      <c r="L20" s="8"/>
      <c r="M20" s="8" t="s">
        <v>40</v>
      </c>
      <c r="N20" s="8"/>
      <c r="O20" s="8"/>
      <c r="P20" s="8"/>
      <c r="Q20" s="8"/>
      <c r="R20" s="8">
        <f t="shared" si="1"/>
        <v>0</v>
      </c>
      <c r="S20" s="4" t="s">
        <v>1</v>
      </c>
      <c r="T20" s="4" t="s">
        <v>1</v>
      </c>
      <c r="U20" s="4" t="s">
        <v>1</v>
      </c>
      <c r="V20" s="4" t="s">
        <v>1</v>
      </c>
      <c r="W20" s="4" t="s">
        <v>1</v>
      </c>
    </row>
    <row r="21" s="1" customFormat="1" ht="20.25" customHeight="1" spans="1:23">
      <c r="A21" s="6" t="s">
        <v>47</v>
      </c>
      <c r="B21" s="7" t="s">
        <v>32</v>
      </c>
      <c r="C21" s="8"/>
      <c r="D21" s="8"/>
      <c r="E21" s="8" t="s">
        <v>40</v>
      </c>
      <c r="F21" s="8"/>
      <c r="G21" s="8"/>
      <c r="H21" s="8"/>
      <c r="I21" s="8"/>
      <c r="J21" s="8">
        <f t="shared" si="0"/>
        <v>0</v>
      </c>
      <c r="K21" s="8"/>
      <c r="L21" s="8"/>
      <c r="M21" s="8" t="s">
        <v>40</v>
      </c>
      <c r="N21" s="8"/>
      <c r="O21" s="8"/>
      <c r="P21" s="8"/>
      <c r="Q21" s="8"/>
      <c r="R21" s="8">
        <f t="shared" si="1"/>
        <v>0</v>
      </c>
      <c r="S21" s="4" t="s">
        <v>1</v>
      </c>
      <c r="T21" s="4" t="s">
        <v>1</v>
      </c>
      <c r="U21" s="4" t="s">
        <v>1</v>
      </c>
      <c r="V21" s="4" t="s">
        <v>1</v>
      </c>
      <c r="W21" s="4" t="s">
        <v>1</v>
      </c>
    </row>
    <row r="22" s="2" customFormat="1" ht="20.25" customHeight="1" spans="1:23">
      <c r="A22" s="10" t="s">
        <v>48</v>
      </c>
      <c r="B22" s="11" t="s">
        <v>33</v>
      </c>
      <c r="C22" s="12"/>
      <c r="D22" s="12"/>
      <c r="E22" s="12" t="s">
        <v>40</v>
      </c>
      <c r="F22" s="12"/>
      <c r="G22" s="12"/>
      <c r="H22" s="12">
        <v>12979989.41</v>
      </c>
      <c r="I22" s="12"/>
      <c r="J22" s="12">
        <f t="shared" si="0"/>
        <v>12979989.41</v>
      </c>
      <c r="K22" s="12"/>
      <c r="L22" s="12"/>
      <c r="M22" s="12" t="s">
        <v>40</v>
      </c>
      <c r="N22" s="12"/>
      <c r="O22" s="12"/>
      <c r="P22" s="12"/>
      <c r="Q22" s="12"/>
      <c r="R22" s="12">
        <f t="shared" si="1"/>
        <v>0</v>
      </c>
      <c r="S22" s="4" t="s">
        <v>1</v>
      </c>
      <c r="T22" s="4" t="s">
        <v>1</v>
      </c>
      <c r="U22" s="4" t="s">
        <v>1</v>
      </c>
      <c r="V22" s="4" t="s">
        <v>1</v>
      </c>
      <c r="W22" s="4" t="s">
        <v>1</v>
      </c>
    </row>
    <row r="23" s="1" customFormat="1" ht="20.25" customHeight="1" spans="1:23">
      <c r="A23" s="6" t="s">
        <v>49</v>
      </c>
      <c r="B23" s="7" t="s">
        <v>50</v>
      </c>
      <c r="C23" s="8"/>
      <c r="D23" s="8"/>
      <c r="E23" s="8" t="s">
        <v>40</v>
      </c>
      <c r="F23" s="8"/>
      <c r="G23" s="8"/>
      <c r="H23" s="8"/>
      <c r="I23" s="8"/>
      <c r="J23" s="8">
        <f t="shared" si="0"/>
        <v>0</v>
      </c>
      <c r="K23" s="8"/>
      <c r="L23" s="8"/>
      <c r="M23" s="8" t="s">
        <v>40</v>
      </c>
      <c r="N23" s="8"/>
      <c r="O23" s="8"/>
      <c r="P23" s="8"/>
      <c r="Q23" s="8"/>
      <c r="R23" s="8">
        <f t="shared" si="1"/>
        <v>0</v>
      </c>
      <c r="S23" s="4" t="s">
        <v>1</v>
      </c>
      <c r="T23" s="4" t="s">
        <v>1</v>
      </c>
      <c r="U23" s="4" t="s">
        <v>1</v>
      </c>
      <c r="V23" s="4" t="s">
        <v>1</v>
      </c>
      <c r="W23" s="4" t="s">
        <v>1</v>
      </c>
    </row>
    <row r="24" s="1" customFormat="1" ht="20.25" customHeight="1" spans="1:23">
      <c r="A24" s="6" t="s">
        <v>51</v>
      </c>
      <c r="B24" s="7" t="s">
        <v>52</v>
      </c>
      <c r="C24" s="8"/>
      <c r="D24" s="8"/>
      <c r="E24" s="8" t="s">
        <v>40</v>
      </c>
      <c r="F24" s="8"/>
      <c r="G24" s="8"/>
      <c r="H24" s="8"/>
      <c r="I24" s="8"/>
      <c r="J24" s="8">
        <f t="shared" si="0"/>
        <v>0</v>
      </c>
      <c r="K24" s="8"/>
      <c r="L24" s="8"/>
      <c r="M24" s="8" t="s">
        <v>40</v>
      </c>
      <c r="N24" s="8"/>
      <c r="O24" s="8"/>
      <c r="P24" s="8"/>
      <c r="Q24" s="8"/>
      <c r="R24" s="8">
        <f t="shared" si="1"/>
        <v>0</v>
      </c>
      <c r="S24" s="4" t="s">
        <v>1</v>
      </c>
      <c r="T24" s="4" t="s">
        <v>1</v>
      </c>
      <c r="U24" s="4" t="s">
        <v>1</v>
      </c>
      <c r="V24" s="4" t="s">
        <v>1</v>
      </c>
      <c r="W24" s="4" t="s">
        <v>1</v>
      </c>
    </row>
    <row r="25" s="1" customFormat="1" ht="20.25" customHeight="1" spans="1:23">
      <c r="A25" s="6" t="s">
        <v>53</v>
      </c>
      <c r="B25" s="7" t="s">
        <v>54</v>
      </c>
      <c r="C25" s="8">
        <f t="shared" ref="C25:I25" si="9">C26+C27+C28</f>
        <v>0</v>
      </c>
      <c r="D25" s="8">
        <f t="shared" si="9"/>
        <v>0</v>
      </c>
      <c r="E25" s="8" t="s">
        <v>40</v>
      </c>
      <c r="F25" s="8">
        <f t="shared" si="9"/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0"/>
        <v>0</v>
      </c>
      <c r="K25" s="8">
        <v>0</v>
      </c>
      <c r="L25" s="8">
        <v>0</v>
      </c>
      <c r="M25" s="8" t="s">
        <v>40</v>
      </c>
      <c r="N25" s="8">
        <v>0</v>
      </c>
      <c r="O25" s="8">
        <v>0</v>
      </c>
      <c r="P25" s="8">
        <v>0</v>
      </c>
      <c r="Q25" s="8">
        <v>0</v>
      </c>
      <c r="R25" s="8">
        <f t="shared" si="1"/>
        <v>0</v>
      </c>
      <c r="S25" s="4" t="s">
        <v>1</v>
      </c>
      <c r="T25" s="4" t="s">
        <v>1</v>
      </c>
      <c r="U25" s="4" t="s">
        <v>1</v>
      </c>
      <c r="V25" s="4" t="s">
        <v>1</v>
      </c>
      <c r="W25" s="4" t="s">
        <v>1</v>
      </c>
    </row>
    <row r="26" s="1" customFormat="1" ht="20.25" customHeight="1" spans="1:23">
      <c r="A26" s="6" t="s">
        <v>55</v>
      </c>
      <c r="B26" s="7" t="s">
        <v>56</v>
      </c>
      <c r="C26" s="8"/>
      <c r="D26" s="8"/>
      <c r="E26" s="8" t="s">
        <v>40</v>
      </c>
      <c r="F26" s="8"/>
      <c r="G26" s="8"/>
      <c r="H26" s="8"/>
      <c r="I26" s="8"/>
      <c r="J26" s="8">
        <f t="shared" si="0"/>
        <v>0</v>
      </c>
      <c r="K26" s="8"/>
      <c r="L26" s="8"/>
      <c r="M26" s="8" t="s">
        <v>40</v>
      </c>
      <c r="N26" s="8"/>
      <c r="O26" s="8"/>
      <c r="P26" s="8"/>
      <c r="Q26" s="8"/>
      <c r="R26" s="8">
        <f t="shared" si="1"/>
        <v>0</v>
      </c>
      <c r="S26" s="4" t="s">
        <v>1</v>
      </c>
      <c r="T26" s="4" t="s">
        <v>1</v>
      </c>
      <c r="U26" s="4" t="s">
        <v>1</v>
      </c>
      <c r="V26" s="4" t="s">
        <v>1</v>
      </c>
      <c r="W26" s="4" t="s">
        <v>1</v>
      </c>
    </row>
    <row r="27" s="1" customFormat="1" ht="20.25" customHeight="1" spans="1:23">
      <c r="A27" s="6" t="s">
        <v>57</v>
      </c>
      <c r="B27" s="7" t="s">
        <v>58</v>
      </c>
      <c r="C27" s="8"/>
      <c r="D27" s="8"/>
      <c r="E27" s="8" t="s">
        <v>40</v>
      </c>
      <c r="F27" s="8"/>
      <c r="G27" s="8"/>
      <c r="H27" s="8"/>
      <c r="I27" s="8"/>
      <c r="J27" s="8">
        <f t="shared" si="0"/>
        <v>0</v>
      </c>
      <c r="K27" s="8"/>
      <c r="L27" s="8"/>
      <c r="M27" s="8" t="s">
        <v>40</v>
      </c>
      <c r="N27" s="8"/>
      <c r="O27" s="8"/>
      <c r="P27" s="8"/>
      <c r="Q27" s="8"/>
      <c r="R27" s="8">
        <f t="shared" si="1"/>
        <v>0</v>
      </c>
      <c r="S27" s="4" t="s">
        <v>1</v>
      </c>
      <c r="T27" s="4" t="s">
        <v>1</v>
      </c>
      <c r="U27" s="4" t="s">
        <v>1</v>
      </c>
      <c r="V27" s="4" t="s">
        <v>1</v>
      </c>
      <c r="W27" s="4" t="s">
        <v>1</v>
      </c>
    </row>
    <row r="28" s="1" customFormat="1" ht="20.25" customHeight="1" spans="1:23">
      <c r="A28" s="6" t="s">
        <v>59</v>
      </c>
      <c r="B28" s="7" t="s">
        <v>60</v>
      </c>
      <c r="C28" s="8"/>
      <c r="D28" s="8"/>
      <c r="E28" s="8" t="s">
        <v>40</v>
      </c>
      <c r="F28" s="8"/>
      <c r="G28" s="8"/>
      <c r="H28" s="8"/>
      <c r="I28" s="8"/>
      <c r="J28" s="8">
        <f t="shared" si="0"/>
        <v>0</v>
      </c>
      <c r="K28" s="8"/>
      <c r="L28" s="8"/>
      <c r="M28" s="8" t="s">
        <v>40</v>
      </c>
      <c r="N28" s="8"/>
      <c r="O28" s="8"/>
      <c r="P28" s="8"/>
      <c r="Q28" s="8"/>
      <c r="R28" s="8">
        <f t="shared" si="1"/>
        <v>0</v>
      </c>
      <c r="S28" s="4" t="s">
        <v>1</v>
      </c>
      <c r="T28" s="4" t="s">
        <v>1</v>
      </c>
      <c r="U28" s="4" t="s">
        <v>1</v>
      </c>
      <c r="V28" s="4" t="s">
        <v>1</v>
      </c>
      <c r="W28" s="4" t="s">
        <v>1</v>
      </c>
    </row>
    <row r="29" s="1" customFormat="1" ht="20.25" customHeight="1" spans="1:23">
      <c r="A29" s="6" t="s">
        <v>61</v>
      </c>
      <c r="B29" s="7" t="s">
        <v>62</v>
      </c>
      <c r="C29" s="8">
        <f t="shared" ref="C29:I29" si="10">C30+C31+C32+C33</f>
        <v>0</v>
      </c>
      <c r="D29" s="8">
        <f t="shared" si="10"/>
        <v>0</v>
      </c>
      <c r="E29" s="8"/>
      <c r="F29" s="8">
        <f t="shared" si="10"/>
        <v>0</v>
      </c>
      <c r="G29" s="8">
        <f t="shared" si="10"/>
        <v>1920880.05</v>
      </c>
      <c r="H29" s="8">
        <f t="shared" si="10"/>
        <v>2424344.26</v>
      </c>
      <c r="I29" s="8">
        <f t="shared" si="10"/>
        <v>-37283455.38</v>
      </c>
      <c r="J29" s="8">
        <f t="shared" si="0"/>
        <v>-32938231.07</v>
      </c>
      <c r="K29" s="8">
        <v>0</v>
      </c>
      <c r="L29" s="8">
        <v>0</v>
      </c>
      <c r="M29" s="8"/>
      <c r="N29" s="8">
        <v>0</v>
      </c>
      <c r="O29" s="8">
        <f t="shared" ref="O29:Q29" si="11">O30+O31+O32+O33</f>
        <v>1518138.58</v>
      </c>
      <c r="P29" s="8">
        <f t="shared" si="11"/>
        <v>1233485.72</v>
      </c>
      <c r="Q29" s="8">
        <f t="shared" si="11"/>
        <v>-536176.36</v>
      </c>
      <c r="R29" s="8">
        <f t="shared" si="1"/>
        <v>2215447.94</v>
      </c>
      <c r="S29" s="4" t="s">
        <v>1</v>
      </c>
      <c r="T29" s="4" t="s">
        <v>1</v>
      </c>
      <c r="U29" s="4" t="s">
        <v>1</v>
      </c>
      <c r="V29" s="4" t="s">
        <v>1</v>
      </c>
      <c r="W29" s="4" t="s">
        <v>1</v>
      </c>
    </row>
    <row r="30" s="1" customFormat="1" ht="20.25" customHeight="1" spans="1:23">
      <c r="A30" s="6" t="s">
        <v>63</v>
      </c>
      <c r="B30" s="7" t="s">
        <v>64</v>
      </c>
      <c r="C30" s="8"/>
      <c r="D30" s="8"/>
      <c r="E30" s="8" t="s">
        <v>40</v>
      </c>
      <c r="F30" s="8"/>
      <c r="G30" s="8">
        <v>1920880.05</v>
      </c>
      <c r="H30" s="8"/>
      <c r="I30" s="8">
        <v>-1920880.05</v>
      </c>
      <c r="J30" s="8">
        <f t="shared" si="0"/>
        <v>0</v>
      </c>
      <c r="K30" s="8"/>
      <c r="L30" s="8"/>
      <c r="M30" s="8" t="s">
        <v>40</v>
      </c>
      <c r="N30" s="8"/>
      <c r="O30" s="8">
        <v>1479401.32</v>
      </c>
      <c r="P30" s="8"/>
      <c r="Q30" s="8">
        <v>-1479401.32</v>
      </c>
      <c r="R30" s="8">
        <f t="shared" si="1"/>
        <v>0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</row>
    <row r="31" s="1" customFormat="1" ht="20.25" customHeight="1" spans="1:23">
      <c r="A31" s="6" t="s">
        <v>65</v>
      </c>
      <c r="B31" s="7" t="s">
        <v>66</v>
      </c>
      <c r="C31" s="8"/>
      <c r="D31" s="8"/>
      <c r="E31" s="8" t="s">
        <v>40</v>
      </c>
      <c r="F31" s="8"/>
      <c r="G31" s="8"/>
      <c r="H31" s="8">
        <v>2400363.29</v>
      </c>
      <c r="I31" s="8">
        <f>-2400363.29</f>
        <v>-2400363.29</v>
      </c>
      <c r="J31" s="8">
        <f t="shared" si="0"/>
        <v>0</v>
      </c>
      <c r="K31" s="8"/>
      <c r="L31" s="8"/>
      <c r="M31" s="8" t="s">
        <v>40</v>
      </c>
      <c r="N31" s="8"/>
      <c r="O31" s="8"/>
      <c r="P31" s="8">
        <v>1116878.72</v>
      </c>
      <c r="Q31" s="8">
        <v>-1116878.72</v>
      </c>
      <c r="R31" s="8">
        <f t="shared" si="1"/>
        <v>0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</row>
    <row r="32" s="1" customFormat="1" ht="20.25" customHeight="1" spans="1:23">
      <c r="A32" s="6" t="s">
        <v>67</v>
      </c>
      <c r="B32" s="7" t="s">
        <v>68</v>
      </c>
      <c r="C32" s="8"/>
      <c r="D32" s="8"/>
      <c r="E32" s="8" t="s">
        <v>40</v>
      </c>
      <c r="F32" s="8"/>
      <c r="G32" s="8"/>
      <c r="H32" s="13"/>
      <c r="I32" s="13"/>
      <c r="J32" s="8">
        <f t="shared" si="0"/>
        <v>0</v>
      </c>
      <c r="K32" s="8"/>
      <c r="L32" s="8"/>
      <c r="M32" s="8" t="s">
        <v>40</v>
      </c>
      <c r="N32" s="8"/>
      <c r="O32" s="8"/>
      <c r="P32" s="8"/>
      <c r="Q32" s="8">
        <v>-4804800</v>
      </c>
      <c r="R32" s="8">
        <f t="shared" si="1"/>
        <v>-4804800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</row>
    <row r="33" s="1" customFormat="1" ht="20.25" customHeight="1" spans="1:23">
      <c r="A33" s="6" t="s">
        <v>69</v>
      </c>
      <c r="B33" s="7" t="s">
        <v>70</v>
      </c>
      <c r="C33" s="8"/>
      <c r="D33" s="8"/>
      <c r="E33" s="8" t="s">
        <v>40</v>
      </c>
      <c r="F33" s="8"/>
      <c r="G33" s="13"/>
      <c r="H33" s="13">
        <f>23980.97</f>
        <v>23980.97</v>
      </c>
      <c r="I33" s="13">
        <v>-32962212.04</v>
      </c>
      <c r="J33" s="13">
        <f t="shared" si="0"/>
        <v>-32938231.07</v>
      </c>
      <c r="K33" s="8"/>
      <c r="L33" s="8"/>
      <c r="M33" s="8" t="s">
        <v>40</v>
      </c>
      <c r="N33" s="8"/>
      <c r="O33" s="8">
        <v>38737.26</v>
      </c>
      <c r="P33" s="8">
        <v>116607</v>
      </c>
      <c r="Q33" s="8">
        <v>6864903.68</v>
      </c>
      <c r="R33" s="8">
        <f t="shared" si="1"/>
        <v>7020247.94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</row>
    <row r="34" s="1" customFormat="1" ht="20.25" customHeight="1" spans="1:23">
      <c r="A34" s="6" t="s">
        <v>71</v>
      </c>
      <c r="B34" s="7" t="s">
        <v>72</v>
      </c>
      <c r="C34" s="8">
        <f t="shared" ref="C34:I34" si="12">C35+C36+C37+C38+C39</f>
        <v>0</v>
      </c>
      <c r="D34" s="8">
        <f t="shared" si="12"/>
        <v>0</v>
      </c>
      <c r="E34" s="8"/>
      <c r="F34" s="8">
        <f t="shared" si="12"/>
        <v>0</v>
      </c>
      <c r="G34" s="8">
        <f t="shared" si="12"/>
        <v>0</v>
      </c>
      <c r="H34" s="8">
        <f t="shared" si="12"/>
        <v>0</v>
      </c>
      <c r="I34" s="8">
        <f t="shared" si="12"/>
        <v>0</v>
      </c>
      <c r="J34" s="8">
        <f t="shared" si="0"/>
        <v>0</v>
      </c>
      <c r="K34" s="8">
        <v>0</v>
      </c>
      <c r="L34" s="8">
        <v>0</v>
      </c>
      <c r="M34" s="8"/>
      <c r="N34" s="8">
        <v>0</v>
      </c>
      <c r="O34" s="8">
        <v>0</v>
      </c>
      <c r="P34" s="8">
        <v>0</v>
      </c>
      <c r="Q34" s="8">
        <v>0</v>
      </c>
      <c r="R34" s="8">
        <f t="shared" si="1"/>
        <v>0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</row>
    <row r="35" s="1" customFormat="1" ht="20.25" customHeight="1" spans="1:23">
      <c r="A35" s="6" t="s">
        <v>73</v>
      </c>
      <c r="B35" s="7" t="s">
        <v>74</v>
      </c>
      <c r="C35" s="8"/>
      <c r="D35" s="8"/>
      <c r="E35" s="8" t="s">
        <v>40</v>
      </c>
      <c r="F35" s="8"/>
      <c r="G35" s="8"/>
      <c r="H35" s="8"/>
      <c r="I35" s="8"/>
      <c r="J35" s="8">
        <f t="shared" si="0"/>
        <v>0</v>
      </c>
      <c r="K35" s="8"/>
      <c r="L35" s="8"/>
      <c r="M35" s="8" t="s">
        <v>40</v>
      </c>
      <c r="N35" s="8"/>
      <c r="O35" s="8"/>
      <c r="P35" s="8"/>
      <c r="Q35" s="8"/>
      <c r="R35" s="8">
        <f t="shared" si="1"/>
        <v>0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</row>
    <row r="36" s="1" customFormat="1" ht="20.25" customHeight="1" spans="1:23">
      <c r="A36" s="6" t="s">
        <v>75</v>
      </c>
      <c r="B36" s="7" t="s">
        <v>76</v>
      </c>
      <c r="C36" s="8"/>
      <c r="D36" s="8"/>
      <c r="E36" s="8" t="s">
        <v>40</v>
      </c>
      <c r="F36" s="8"/>
      <c r="G36" s="8"/>
      <c r="H36" s="8"/>
      <c r="I36" s="8"/>
      <c r="J36" s="8">
        <f t="shared" si="0"/>
        <v>0</v>
      </c>
      <c r="K36" s="8"/>
      <c r="L36" s="8"/>
      <c r="M36" s="8" t="s">
        <v>40</v>
      </c>
      <c r="N36" s="8"/>
      <c r="O36" s="8"/>
      <c r="P36" s="8"/>
      <c r="Q36" s="8"/>
      <c r="R36" s="8">
        <f t="shared" si="1"/>
        <v>0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</row>
    <row r="37" s="1" customFormat="1" ht="20.25" customHeight="1" spans="1:23">
      <c r="A37" s="6" t="s">
        <v>77</v>
      </c>
      <c r="B37" s="7" t="s">
        <v>78</v>
      </c>
      <c r="C37" s="8"/>
      <c r="D37" s="8"/>
      <c r="E37" s="8" t="s">
        <v>40</v>
      </c>
      <c r="F37" s="8"/>
      <c r="G37" s="8"/>
      <c r="H37" s="8"/>
      <c r="I37" s="8"/>
      <c r="J37" s="8">
        <f t="shared" si="0"/>
        <v>0</v>
      </c>
      <c r="K37" s="8"/>
      <c r="L37" s="8"/>
      <c r="M37" s="8" t="s">
        <v>40</v>
      </c>
      <c r="N37" s="8"/>
      <c r="O37" s="8"/>
      <c r="P37" s="8"/>
      <c r="Q37" s="8"/>
      <c r="R37" s="8">
        <f t="shared" si="1"/>
        <v>0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</row>
    <row r="38" s="1" customFormat="1" ht="20.25" customHeight="1" spans="1:23">
      <c r="A38" s="6" t="s">
        <v>79</v>
      </c>
      <c r="B38" s="7" t="s">
        <v>80</v>
      </c>
      <c r="C38" s="8"/>
      <c r="D38" s="8"/>
      <c r="E38" s="8" t="s">
        <v>40</v>
      </c>
      <c r="F38" s="8"/>
      <c r="G38" s="8"/>
      <c r="H38" s="8"/>
      <c r="I38" s="8"/>
      <c r="J38" s="8">
        <f t="shared" si="0"/>
        <v>0</v>
      </c>
      <c r="K38" s="8"/>
      <c r="L38" s="8"/>
      <c r="M38" s="8" t="s">
        <v>40</v>
      </c>
      <c r="N38" s="8"/>
      <c r="O38" s="8"/>
      <c r="P38" s="8"/>
      <c r="Q38" s="8"/>
      <c r="R38" s="8">
        <f t="shared" si="1"/>
        <v>0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</row>
    <row r="39" s="1" customFormat="1" ht="20.25" customHeight="1" spans="1:23">
      <c r="A39" s="6" t="s">
        <v>49</v>
      </c>
      <c r="B39" s="7" t="s">
        <v>81</v>
      </c>
      <c r="C39" s="8"/>
      <c r="D39" s="8"/>
      <c r="E39" s="8" t="s">
        <v>40</v>
      </c>
      <c r="F39" s="8"/>
      <c r="G39" s="8"/>
      <c r="H39" s="8"/>
      <c r="I39" s="8"/>
      <c r="J39" s="8">
        <f t="shared" si="0"/>
        <v>0</v>
      </c>
      <c r="K39" s="8"/>
      <c r="L39" s="8"/>
      <c r="M39" s="8" t="s">
        <v>40</v>
      </c>
      <c r="N39" s="8"/>
      <c r="O39" s="8"/>
      <c r="P39" s="8"/>
      <c r="Q39" s="8"/>
      <c r="R39" s="8">
        <f t="shared" si="1"/>
        <v>0</v>
      </c>
      <c r="S39" s="4" t="s">
        <v>1</v>
      </c>
      <c r="T39" s="4" t="s">
        <v>1</v>
      </c>
      <c r="U39" s="4" t="s">
        <v>1</v>
      </c>
      <c r="V39" s="4" t="s">
        <v>1</v>
      </c>
      <c r="W39" s="4" t="s">
        <v>1</v>
      </c>
    </row>
    <row r="40" s="1" customFormat="1" ht="20.25" customHeight="1" spans="1:23">
      <c r="A40" s="6" t="s">
        <v>82</v>
      </c>
      <c r="B40" s="7" t="s">
        <v>83</v>
      </c>
      <c r="C40" s="8">
        <f t="shared" ref="C40:I40" si="13">C10+C11</f>
        <v>120120000</v>
      </c>
      <c r="D40" s="8">
        <f t="shared" si="13"/>
        <v>9861129.2</v>
      </c>
      <c r="E40" s="8"/>
      <c r="F40" s="8">
        <f t="shared" si="13"/>
        <v>0</v>
      </c>
      <c r="G40" s="8">
        <f t="shared" si="13"/>
        <v>59227483.26</v>
      </c>
      <c r="H40" s="8">
        <f t="shared" si="13"/>
        <v>220197634.75</v>
      </c>
      <c r="I40" s="8">
        <f t="shared" si="13"/>
        <v>76265138.42</v>
      </c>
      <c r="J40" s="8">
        <f t="shared" si="0"/>
        <v>485671385.63</v>
      </c>
      <c r="K40" s="8">
        <f t="shared" ref="K40:Q40" si="14">K10+K11</f>
        <v>120120000</v>
      </c>
      <c r="L40" s="8">
        <f t="shared" si="14"/>
        <v>9861129.2</v>
      </c>
      <c r="M40" s="8">
        <f t="shared" si="14"/>
        <v>0</v>
      </c>
      <c r="N40" s="8">
        <f t="shared" si="14"/>
        <v>0</v>
      </c>
      <c r="O40" s="8">
        <f t="shared" si="14"/>
        <v>57306603.21</v>
      </c>
      <c r="P40" s="8">
        <f t="shared" si="14"/>
        <v>204793301.08</v>
      </c>
      <c r="Q40" s="8">
        <f t="shared" si="14"/>
        <v>100340701.49</v>
      </c>
      <c r="R40" s="8">
        <f t="shared" si="1"/>
        <v>492421734.98</v>
      </c>
      <c r="S40" s="4" t="s">
        <v>1</v>
      </c>
      <c r="T40" s="4" t="s">
        <v>1</v>
      </c>
      <c r="U40" s="4" t="s">
        <v>1</v>
      </c>
      <c r="V40" s="4" t="s">
        <v>1</v>
      </c>
      <c r="W40" s="4" t="s">
        <v>1</v>
      </c>
    </row>
  </sheetData>
  <mergeCells count="12">
    <mergeCell ref="A1:R1"/>
    <mergeCell ref="A2:G2"/>
    <mergeCell ref="K2:L2"/>
    <mergeCell ref="P2:Q2"/>
    <mergeCell ref="C3:J3"/>
    <mergeCell ref="K3:R3"/>
    <mergeCell ref="C4:I4"/>
    <mergeCell ref="K4:Q4"/>
    <mergeCell ref="A3:A5"/>
    <mergeCell ref="B3:B5"/>
    <mergeCell ref="J4:J5"/>
    <mergeCell ref="R4:R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2023-03-19T08:41:11Z</dcterms:created>
  <dcterms:modified xsi:type="dcterms:W3CDTF">2023-03-19T08:41:42Z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